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9320" windowHeight="903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Лист1!$A$1:$E$91</definedName>
  </definedNames>
  <calcPr calcId="124519"/>
</workbook>
</file>

<file path=xl/calcChain.xml><?xml version="1.0" encoding="utf-8"?>
<calcChain xmlns="http://schemas.openxmlformats.org/spreadsheetml/2006/main">
  <c r="E33" i="1"/>
  <c r="D33"/>
  <c r="E17" l="1"/>
  <c r="D17"/>
  <c r="E62" l="1"/>
  <c r="D62"/>
  <c r="E66"/>
  <c r="D66"/>
  <c r="E44"/>
  <c r="D44"/>
  <c r="E81" l="1"/>
  <c r="D81"/>
  <c r="E57"/>
  <c r="D57"/>
  <c r="E55" l="1"/>
  <c r="E54" s="1"/>
  <c r="D55"/>
  <c r="D54" s="1"/>
  <c r="E21"/>
  <c r="D21"/>
  <c r="E32"/>
  <c r="D32"/>
  <c r="D61" l="1"/>
  <c r="E31"/>
  <c r="E28"/>
  <c r="E51"/>
  <c r="D51"/>
  <c r="D80" l="1"/>
  <c r="D79" s="1"/>
  <c r="D78" s="1"/>
  <c r="E25"/>
  <c r="E24" s="1"/>
  <c r="E23" s="1"/>
  <c r="D25"/>
  <c r="E16"/>
  <c r="E15" s="1"/>
  <c r="D16"/>
  <c r="D15" s="1"/>
  <c r="E89"/>
  <c r="E88" s="1"/>
  <c r="D89"/>
  <c r="D88" s="1"/>
  <c r="E80"/>
  <c r="E79" s="1"/>
  <c r="E78" s="1"/>
  <c r="E43"/>
  <c r="E42" s="1"/>
  <c r="D43"/>
  <c r="D42" s="1"/>
  <c r="E38"/>
  <c r="E37" s="1"/>
  <c r="E36" s="1"/>
  <c r="D38"/>
  <c r="D37" s="1"/>
  <c r="D36" s="1"/>
  <c r="D28"/>
  <c r="D24" l="1"/>
  <c r="D23" s="1"/>
  <c r="E14"/>
  <c r="D87"/>
  <c r="E87"/>
  <c r="D31"/>
  <c r="E53"/>
  <c r="E61"/>
  <c r="E60" s="1"/>
  <c r="D53"/>
  <c r="D60"/>
  <c r="E41" l="1"/>
  <c r="E13" s="1"/>
  <c r="D41"/>
  <c r="D14"/>
  <c r="D13" l="1"/>
  <c r="E91"/>
  <c r="D91"/>
</calcChain>
</file>

<file path=xl/sharedStrings.xml><?xml version="1.0" encoding="utf-8"?>
<sst xmlns="http://schemas.openxmlformats.org/spreadsheetml/2006/main" count="179" uniqueCount="144">
  <si>
    <t>Выплаты пенсий за выслугу лет лицам, ранее находящихся на муниципальной службе и замещающих муниципальные должности</t>
  </si>
  <si>
    <t>Задача "Повышение надежности и обеспечение бесперебойной работы сетей и объектов жилищно-коммунального хозяйства"</t>
  </si>
  <si>
    <t>Расходы на обеспечение развития и укрепления материально-технической базы домов культуры  в населенных пунктах с числом жителей  до 50 тысяч человек</t>
  </si>
  <si>
    <t>Подпрограмма 1 "Управление муниципальным имуществом и земельными ресурсами МО сельское поселение "Луковниково" Старицкого района Тверской области"</t>
  </si>
  <si>
    <t>ППП</t>
  </si>
  <si>
    <t>714</t>
  </si>
  <si>
    <t>Подпрограмма 3"Социальная поддержка населения и организация социально-значимых мероприятий на территории МО сельское поселение "Луковниково" Старицкого района Тверской области"</t>
  </si>
  <si>
    <t>Расходы на осуществление первичного воинского учета на территориях, где отсутствуют военные комиссариаты</t>
  </si>
  <si>
    <t>Глава муниципального образования</t>
  </si>
  <si>
    <t>Оплата услуг по уличному освещению</t>
  </si>
  <si>
    <t>Расходы на уплату членских взносов</t>
  </si>
  <si>
    <t>Содержание и ремонт водопроводных сетей и водозаборных сооружений</t>
  </si>
  <si>
    <t>Обеспечение деятельности администратора программы</t>
  </si>
  <si>
    <t>Расходы, не  включаемые в муниципальные программы</t>
  </si>
  <si>
    <t>Администрация сельского поселения "Луковниково" Старицкого района Тверской области</t>
  </si>
  <si>
    <t>Подпрограмма 1 "Сохранение и развитие культурного потенциала поселения МО сельское поселение "Луковниково" Старицкого района Тверской области"</t>
  </si>
  <si>
    <t>Обеспечение мероприятий по капитальному ремонту общего имущества муниципального жилого фонда</t>
  </si>
  <si>
    <t>Задача "Повышение эффективности использования земельных ресурсов и муниципального имущества"</t>
  </si>
  <si>
    <t>Приобретение материальных запасов для подготовки культурно-досуговых учреждений к отопительному сезону</t>
  </si>
  <si>
    <t>Задача "Обеспечение выполнения муниципальных функций и оказание муниципальных услуг в жилищной сфере"</t>
  </si>
  <si>
    <t>Подпрограмма 1 " Обеспечение сохранности дорожного хозяйства и безопасности на территории поселения"</t>
  </si>
  <si>
    <t>"Обеспечивающая подпрограмма МО сельское поселение "Луковниково" Старицкого района Тверской области"</t>
  </si>
  <si>
    <t>Задача "Оптимизация и повышение эффективности бюджетных расходов поселения"</t>
  </si>
  <si>
    <t>Задача "Обеспечение безопасных условий проживания на территории поселения"</t>
  </si>
  <si>
    <t>Подпрограмма 2 "Эффективное выполнение администрацией муниципальных функций и государственных полномочий МО сельское поселение "Луковниково" Старицкого района Тверской области"</t>
  </si>
  <si>
    <t>Прочие выплты по обязательствам муниципального образования</t>
  </si>
  <si>
    <t>Задача "Содержание автомобильных дорог и сооружений на них"</t>
  </si>
  <si>
    <t>Подпрограмма  3 "Организация и проведение работ по поддержанию порядка на территории поселения  МО сельское поселение "Луковниково" Старицкого района Тверской области"</t>
  </si>
  <si>
    <t>Задача "Обеспечение условий для комплексного решения проблем благоустройства по повышению комфортности проживания населения и по улучшению внешнего вида территории поселения"</t>
  </si>
  <si>
    <t>Подпрограмма 2  "Повышение надежности и эффективности функционирования объектов жилищно-коммунального хозяйства МО сельское поселение "Луковниково" Старицкого района Тверской области"</t>
  </si>
  <si>
    <t>Наименование</t>
  </si>
  <si>
    <t>ВСЕГО РАСХОДОВ</t>
  </si>
  <si>
    <t>Задача "Улучшение условий для организации досуга населения и обеспечение жителей услугами культурно-досуговых учреждений"</t>
  </si>
  <si>
    <t>МУНИЦИПАЛЬНЫЕ ПРОГРАММЫ</t>
  </si>
  <si>
    <t>Содержание и ремонт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</si>
  <si>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Расходы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</si>
  <si>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Содержание и ремонт воинских захоронений</t>
  </si>
  <si>
    <t>Организация и проведение работ по поддержанию порядка на территории сельского поселения</t>
  </si>
  <si>
    <t>Задача "Обеспечение эффективности выполнения Администрацией государственных полномочий"</t>
  </si>
  <si>
    <t>721014001Б</t>
  </si>
  <si>
    <t>7220000000</t>
  </si>
  <si>
    <t>713024001Э</t>
  </si>
  <si>
    <t>7130200000</t>
  </si>
  <si>
    <t>7210000000</t>
  </si>
  <si>
    <t>Выполнение работ по ремонту колодцев</t>
  </si>
  <si>
    <t>Расходы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</si>
  <si>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Сумма , тыс. руб.</t>
  </si>
  <si>
    <t>Межевание земельных участков</t>
  </si>
  <si>
    <t>Задача "Своевременное предоставление социальных гарантий отдельным категориям граждан и проведение социально-значимых мероприятий"</t>
  </si>
  <si>
    <t>Иные межбюджетные трансферты на осуществление отдельных полномочий поселений в части составления проекта бюджета, исполнения бюджета, составление отчета об исполнении бюджета поселений  согласно заключенных соглашений</t>
  </si>
  <si>
    <t>Расходы по центральному аппарату исполнительных органов местного самоуправления</t>
  </si>
  <si>
    <t>Иные межбюджетные трансферты на осуществление отдельных полномочий поселений  согласно заключенных соглашений</t>
  </si>
  <si>
    <t>Создание условий для организации досуга населения и обеспечение жителей поселения услугами организации культуры</t>
  </si>
  <si>
    <t>КЦСР</t>
  </si>
  <si>
    <t>722014001Б</t>
  </si>
  <si>
    <t>7230200000</t>
  </si>
  <si>
    <t>723024004Б</t>
  </si>
  <si>
    <t>7230000000</t>
  </si>
  <si>
    <t>723014001Б</t>
  </si>
  <si>
    <t>7310100000</t>
  </si>
  <si>
    <t>7220200000</t>
  </si>
  <si>
    <t>7300000000</t>
  </si>
  <si>
    <t>7210100000</t>
  </si>
  <si>
    <t>7220100000</t>
  </si>
  <si>
    <t>723014002Б</t>
  </si>
  <si>
    <t>719014001С</t>
  </si>
  <si>
    <t>723024003Б</t>
  </si>
  <si>
    <t>7310000000</t>
  </si>
  <si>
    <t>722024002Б</t>
  </si>
  <si>
    <t>7230100000</t>
  </si>
  <si>
    <t>7120151180</t>
  </si>
  <si>
    <t>9900000000</t>
  </si>
  <si>
    <t>993004001Б</t>
  </si>
  <si>
    <t>9930000000</t>
  </si>
  <si>
    <t>7120110540</t>
  </si>
  <si>
    <t>7210110520</t>
  </si>
  <si>
    <t>731014001Г</t>
  </si>
  <si>
    <t>731014002Г</t>
  </si>
  <si>
    <t>7190100000</t>
  </si>
  <si>
    <t>719014003С</t>
  </si>
  <si>
    <t>7100000000</t>
  </si>
  <si>
    <t>73101L4670</t>
  </si>
  <si>
    <t>7120200000</t>
  </si>
  <si>
    <t>7110000000</t>
  </si>
  <si>
    <t>711014001Б</t>
  </si>
  <si>
    <t>7120100000</t>
  </si>
  <si>
    <t>7120000000</t>
  </si>
  <si>
    <t>7110100000</t>
  </si>
  <si>
    <t>7190000000</t>
  </si>
  <si>
    <t>7200000000</t>
  </si>
  <si>
    <t>7130000000</t>
  </si>
  <si>
    <t>71302S0290</t>
  </si>
  <si>
    <t>Обеспечение жилыми помещениями малоимущих многодедных семей, нуждающихся в жилых помещениях</t>
  </si>
  <si>
    <t>7110200000</t>
  </si>
  <si>
    <t>711024010Б</t>
  </si>
  <si>
    <t>Установление границ населенных пунктов</t>
  </si>
  <si>
    <t>712024081Ю</t>
  </si>
  <si>
    <t>712024082Ю</t>
  </si>
  <si>
    <t>Задача "Создание необходимых условий для обеспечения первичных мер пожарной безопасности МО сельское поселение "Луковниково"</t>
  </si>
  <si>
    <t>Организация противопожарных мероприятий</t>
  </si>
  <si>
    <t>Задача  "Оптимизация состава муниципального имущества МО сельское поселение "Луковниково" Старицкого района Тверской области</t>
  </si>
  <si>
    <t>Укрепление материально-технической базы муниципальных учреждений культуры</t>
  </si>
  <si>
    <t>731014003В</t>
  </si>
  <si>
    <t>711014003Б</t>
  </si>
  <si>
    <t>Изготовление технической документации</t>
  </si>
  <si>
    <t>Расходы на обустройство и восстановление воинских захоронений</t>
  </si>
  <si>
    <t>72301L2990</t>
  </si>
  <si>
    <t>723024011Б</t>
  </si>
  <si>
    <t>Проведение мероприятий по борьбе с борщевиком</t>
  </si>
  <si>
    <t>Муниципальная программа  МО сельское поселение "Луковниково" Старицкого района Тверской области "Муниципальное управление и гражданское общество МО сельское поселение "Луковниково" Старицкого района Тверской области" на 2021-2025 годы</t>
  </si>
  <si>
    <t>Муниципальная программа  МО сельское поселение "Луковниково" Старицкого района Тверской области "Обеспечение комфортной среды проживания населения МО сельское поселение "Луковниково" Старицкого района Тверской области" на 2021-2025 годы</t>
  </si>
  <si>
    <t>Муниципальная программа МО сельское поселение "Луковниково" Старицкого района Тверской области "Развитие культуры МО сельское поселение "Луковниково" Старицкого района Тверской области" на 2021-2025 годы</t>
  </si>
  <si>
    <t>7210200000</t>
  </si>
  <si>
    <t>721024002Б</t>
  </si>
  <si>
    <t>72101S9066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</si>
  <si>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</si>
  <si>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72101S9067</t>
  </si>
  <si>
    <t>722024003Б</t>
  </si>
  <si>
    <t>Содержание и ремонт муниципального жилья</t>
  </si>
  <si>
    <t>72302S9068</t>
  </si>
  <si>
    <t>72302S9069</t>
  </si>
  <si>
    <t>72302S9070</t>
  </si>
  <si>
    <t>72302S9071</t>
  </si>
  <si>
    <t>7310110680</t>
  </si>
  <si>
    <t>расходы на повышение заработной платы работникам муниципальных учреждений культуры Старицкого района Тверской области</t>
  </si>
  <si>
    <t xml:space="preserve"> Старицкого района Тверской области</t>
  </si>
  <si>
    <t>Приложение 7</t>
  </si>
  <si>
    <t>7210119066</t>
  </si>
  <si>
    <t>Реализация программ по поддержке местных инициатив в Тверской области</t>
  </si>
  <si>
    <t>7210119067</t>
  </si>
  <si>
    <t>7230219068</t>
  </si>
  <si>
    <t>7230219069</t>
  </si>
  <si>
    <t>7230219070</t>
  </si>
  <si>
    <t>7230219071</t>
  </si>
  <si>
    <t>к Решению Думы</t>
  </si>
  <si>
    <t xml:space="preserve"> Старицкого муниципального округа</t>
  </si>
  <si>
    <t>Тверской области</t>
  </si>
  <si>
    <t>711014002Б</t>
  </si>
  <si>
    <t>Оценка муниципального имущества</t>
  </si>
  <si>
    <t xml:space="preserve"> "Об исполнении бюджета МО сельское поселение "Луковниково"</t>
  </si>
  <si>
    <t>за  2022 года"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</si>
  <si>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 ) и главным распорядителям средств бюджета поселения на 2022 год </t>
  </si>
  <si>
    <t>Уточненный план</t>
  </si>
  <si>
    <t>Кассовое исполнение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</si>
</sst>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rgb="FF000000"/>
      <name val="Calibri"/>
    </font>
    <font>
      <sz val="10"/>
      <color rgb="FF000000"/>
      <name val="Calibri"/>
    </font>
    <font>
      <sz val="11"/>
      <color rgb="FF000000"/>
      <name val="Times New Roman"/>
    </font>
    <font>
      <sz val="10"/>
      <color rgb="FF000000"/>
      <name val="Times New Roman"/>
    </font>
    <font>
      <b/>
      <sz val="10"/>
      <color rgb="FF000000"/>
      <name val="Times New Roman"/>
    </font>
    <font>
      <b/>
      <sz val="11"/>
      <color rgb="FF000000"/>
      <name val="Calibri"/>
    </font>
    <font>
      <b/>
      <i/>
      <sz val="10"/>
      <color rgb="FF000000"/>
      <name val="Calibri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64" fontId="0" fillId="0" borderId="0" xfId="0" applyNumberFormat="1"/>
    <xf numFmtId="0" fontId="2" fillId="0" borderId="0" xfId="0" applyFont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/>
    <xf numFmtId="164" fontId="3" fillId="0" borderId="2" xfId="0" applyNumberFormat="1" applyFont="1" applyBorder="1"/>
    <xf numFmtId="0" fontId="4" fillId="0" borderId="2" xfId="0" applyFont="1" applyBorder="1" applyAlignment="1">
      <alignment wrapText="1"/>
    </xf>
    <xf numFmtId="164" fontId="4" fillId="0" borderId="2" xfId="0" applyNumberFormat="1" applyFont="1" applyBorder="1"/>
    <xf numFmtId="0" fontId="3" fillId="0" borderId="2" xfId="0" applyFont="1" applyBorder="1" applyAlignment="1">
      <alignment vertical="top" wrapText="1"/>
    </xf>
    <xf numFmtId="0" fontId="5" fillId="0" borderId="0" xfId="0" applyFont="1"/>
    <xf numFmtId="2" fontId="4" fillId="0" borderId="2" xfId="0" applyNumberFormat="1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164" fontId="4" fillId="0" borderId="2" xfId="0" applyNumberFormat="1" applyFont="1" applyFill="1" applyBorder="1"/>
    <xf numFmtId="164" fontId="3" fillId="0" borderId="2" xfId="0" applyNumberFormat="1" applyFont="1" applyFill="1" applyBorder="1"/>
    <xf numFmtId="49" fontId="3" fillId="0" borderId="2" xfId="0" applyNumberFormat="1" applyFont="1" applyFill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164" fontId="8" fillId="0" borderId="2" xfId="0" applyNumberFormat="1" applyFont="1" applyFill="1" applyBorder="1"/>
    <xf numFmtId="49" fontId="7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wrapText="1"/>
    </xf>
    <xf numFmtId="164" fontId="7" fillId="0" borderId="2" xfId="0" applyNumberFormat="1" applyFont="1" applyFill="1" applyBorder="1"/>
    <xf numFmtId="0" fontId="8" fillId="0" borderId="2" xfId="0" applyFont="1" applyBorder="1" applyAlignment="1">
      <alignment wrapText="1"/>
    </xf>
    <xf numFmtId="0" fontId="10" fillId="0" borderId="0" xfId="0" applyFont="1"/>
    <xf numFmtId="49" fontId="4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vertical="center" wrapText="1"/>
    </xf>
    <xf numFmtId="164" fontId="4" fillId="2" borderId="2" xfId="0" applyNumberFormat="1" applyFont="1" applyFill="1" applyBorder="1"/>
    <xf numFmtId="49" fontId="3" fillId="3" borderId="2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vertical="center" wrapText="1"/>
    </xf>
    <xf numFmtId="164" fontId="4" fillId="3" borderId="2" xfId="0" applyNumberFormat="1" applyFont="1" applyFill="1" applyBorder="1"/>
    <xf numFmtId="49" fontId="4" fillId="3" borderId="2" xfId="0" applyNumberFormat="1" applyFont="1" applyFill="1" applyBorder="1" applyAlignment="1">
      <alignment horizontal="center"/>
    </xf>
    <xf numFmtId="2" fontId="4" fillId="3" borderId="2" xfId="0" applyNumberFormat="1" applyFont="1" applyFill="1" applyBorder="1" applyAlignment="1">
      <alignment horizontal="left" wrapText="1"/>
    </xf>
    <xf numFmtId="0" fontId="4" fillId="3" borderId="2" xfId="0" applyFont="1" applyFill="1" applyBorder="1" applyAlignment="1">
      <alignment wrapText="1"/>
    </xf>
    <xf numFmtId="49" fontId="3" fillId="2" borderId="2" xfId="0" applyNumberFormat="1" applyFont="1" applyFill="1" applyBorder="1" applyAlignment="1">
      <alignment horizontal="center"/>
    </xf>
    <xf numFmtId="49" fontId="8" fillId="2" borderId="2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vertical="top" wrapText="1"/>
    </xf>
    <xf numFmtId="164" fontId="8" fillId="2" borderId="2" xfId="0" applyNumberFormat="1" applyFont="1" applyFill="1" applyBorder="1"/>
    <xf numFmtId="0" fontId="3" fillId="3" borderId="2" xfId="0" applyFont="1" applyFill="1" applyBorder="1" applyAlignment="1">
      <alignment wrapText="1"/>
    </xf>
    <xf numFmtId="164" fontId="3" fillId="3" borderId="2" xfId="0" applyNumberFormat="1" applyFont="1" applyFill="1" applyBorder="1"/>
    <xf numFmtId="0" fontId="3" fillId="0" borderId="2" xfId="0" applyFont="1" applyBorder="1" applyAlignment="1">
      <alignment vertical="center" wrapText="1"/>
    </xf>
    <xf numFmtId="164" fontId="8" fillId="0" borderId="2" xfId="0" applyNumberFormat="1" applyFont="1" applyBorder="1"/>
    <xf numFmtId="0" fontId="0" fillId="4" borderId="0" xfId="0" applyFill="1"/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wrapText="1"/>
    </xf>
    <xf numFmtId="164" fontId="7" fillId="0" borderId="2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52"/>
  <sheetViews>
    <sheetView tabSelected="1" zoomScaleSheetLayoutView="75" workbookViewId="0">
      <selection activeCell="A5" sqref="A5:XFD5"/>
    </sheetView>
  </sheetViews>
  <sheetFormatPr defaultColWidth="8.88671875" defaultRowHeight="14.4"/>
  <cols>
    <col min="1" max="1" width="12.33203125" customWidth="1"/>
    <col min="2" max="2" width="5.109375" customWidth="1"/>
    <col min="3" max="3" width="45.109375" style="4" customWidth="1"/>
    <col min="4" max="4" width="13.109375" style="3" customWidth="1"/>
    <col min="5" max="5" width="13.5546875" style="3" customWidth="1"/>
  </cols>
  <sheetData>
    <row r="1" spans="1:9">
      <c r="C1" s="52" t="s">
        <v>126</v>
      </c>
      <c r="D1" s="52"/>
      <c r="E1" s="52"/>
    </row>
    <row r="2" spans="1:9">
      <c r="C2" s="52" t="s">
        <v>134</v>
      </c>
      <c r="D2" s="52"/>
      <c r="E2" s="52"/>
    </row>
    <row r="3" spans="1:9">
      <c r="C3" s="52" t="s">
        <v>135</v>
      </c>
      <c r="D3" s="52"/>
      <c r="E3" s="52"/>
    </row>
    <row r="4" spans="1:9">
      <c r="C4" s="52" t="s">
        <v>136</v>
      </c>
      <c r="D4" s="52"/>
      <c r="E4" s="52"/>
    </row>
    <row r="5" spans="1:9">
      <c r="C5" s="51" t="s">
        <v>139</v>
      </c>
      <c r="D5" s="51"/>
      <c r="E5" s="51"/>
    </row>
    <row r="6" spans="1:9">
      <c r="C6" s="51" t="s">
        <v>125</v>
      </c>
      <c r="D6" s="51"/>
      <c r="E6" s="51"/>
    </row>
    <row r="7" spans="1:9">
      <c r="C7" s="51" t="s">
        <v>140</v>
      </c>
      <c r="D7" s="51"/>
      <c r="E7" s="51"/>
    </row>
    <row r="8" spans="1:9" ht="52.5" customHeight="1">
      <c r="A8" s="55" t="s">
        <v>141</v>
      </c>
      <c r="B8" s="55"/>
      <c r="C8" s="55"/>
      <c r="D8" s="55"/>
      <c r="E8" s="56"/>
      <c r="G8" s="57"/>
      <c r="H8" s="58"/>
      <c r="I8" s="58"/>
    </row>
    <row r="9" spans="1:9" ht="14.4" customHeight="1">
      <c r="A9" s="53" t="s">
        <v>53</v>
      </c>
      <c r="B9" s="53" t="s">
        <v>4</v>
      </c>
      <c r="C9" s="53" t="s">
        <v>30</v>
      </c>
      <c r="D9" s="60" t="s">
        <v>46</v>
      </c>
      <c r="E9" s="61"/>
      <c r="G9" s="59"/>
      <c r="H9" s="59"/>
      <c r="I9" s="59"/>
    </row>
    <row r="10" spans="1:9" ht="14.4" customHeight="1">
      <c r="A10" s="53"/>
      <c r="B10" s="53"/>
      <c r="C10" s="53"/>
      <c r="D10" s="60" t="s">
        <v>142</v>
      </c>
      <c r="E10" s="60" t="s">
        <v>143</v>
      </c>
      <c r="G10" s="59"/>
      <c r="H10" s="2"/>
      <c r="I10" s="2"/>
    </row>
    <row r="11" spans="1:9">
      <c r="A11" s="54"/>
      <c r="B11" s="54"/>
      <c r="C11" s="54"/>
      <c r="D11" s="62"/>
      <c r="E11" s="60"/>
      <c r="G11" s="59"/>
      <c r="H11" s="2"/>
      <c r="I11" s="2"/>
    </row>
    <row r="12" spans="1:9">
      <c r="A12" s="6">
        <v>1</v>
      </c>
      <c r="B12" s="6">
        <v>2</v>
      </c>
      <c r="C12" s="6">
        <v>3</v>
      </c>
      <c r="D12" s="7">
        <v>4</v>
      </c>
      <c r="E12" s="7">
        <v>5</v>
      </c>
      <c r="G12" s="59"/>
      <c r="H12" s="5"/>
      <c r="I12" s="5"/>
    </row>
    <row r="13" spans="1:9">
      <c r="A13" s="8"/>
      <c r="B13" s="21"/>
      <c r="C13" s="10" t="s">
        <v>33</v>
      </c>
      <c r="D13" s="15">
        <f>D14+D41+D78</f>
        <v>24892.3</v>
      </c>
      <c r="E13" s="15">
        <f>E14+E41+E78</f>
        <v>22479.8</v>
      </c>
    </row>
    <row r="14" spans="1:9" ht="76.5" customHeight="1">
      <c r="A14" s="32" t="s">
        <v>80</v>
      </c>
      <c r="B14" s="33"/>
      <c r="C14" s="34" t="s">
        <v>109</v>
      </c>
      <c r="D14" s="35">
        <f>D15+D23+D31+D36</f>
        <v>3537.4999999999995</v>
      </c>
      <c r="E14" s="35">
        <f>E15+E23+E31+E36</f>
        <v>3518.7999999999997</v>
      </c>
      <c r="F14" s="50"/>
    </row>
    <row r="15" spans="1:9" ht="52.8">
      <c r="A15" s="36" t="s">
        <v>83</v>
      </c>
      <c r="B15" s="36"/>
      <c r="C15" s="37" t="s">
        <v>3</v>
      </c>
      <c r="D15" s="38">
        <f>D16</f>
        <v>291</v>
      </c>
      <c r="E15" s="38">
        <f t="shared" ref="E15" si="0">E16</f>
        <v>291</v>
      </c>
    </row>
    <row r="16" spans="1:9" ht="32.25" customHeight="1">
      <c r="A16" s="20" t="s">
        <v>83</v>
      </c>
      <c r="B16" s="20" t="s">
        <v>5</v>
      </c>
      <c r="C16" s="9" t="s">
        <v>14</v>
      </c>
      <c r="D16" s="23">
        <f>D17+D21</f>
        <v>291</v>
      </c>
      <c r="E16" s="23">
        <f t="shared" ref="E16" si="1">E17+E21</f>
        <v>291</v>
      </c>
    </row>
    <row r="17" spans="1:5" ht="39.6">
      <c r="A17" s="19" t="s">
        <v>87</v>
      </c>
      <c r="B17" s="20"/>
      <c r="C17" s="11" t="s">
        <v>17</v>
      </c>
      <c r="D17" s="22">
        <f>D18+D20+D19</f>
        <v>291</v>
      </c>
      <c r="E17" s="22">
        <f t="shared" ref="E17" si="2">E18+E20+E19</f>
        <v>291</v>
      </c>
    </row>
    <row r="18" spans="1:5">
      <c r="A18" s="20" t="s">
        <v>84</v>
      </c>
      <c r="B18" s="20"/>
      <c r="C18" s="9" t="s">
        <v>47</v>
      </c>
      <c r="D18" s="23">
        <v>273</v>
      </c>
      <c r="E18" s="13">
        <v>273</v>
      </c>
    </row>
    <row r="19" spans="1:5">
      <c r="A19" s="20" t="s">
        <v>137</v>
      </c>
      <c r="B19" s="20"/>
      <c r="C19" s="9" t="s">
        <v>138</v>
      </c>
      <c r="D19" s="23">
        <v>6</v>
      </c>
      <c r="E19" s="13">
        <v>6</v>
      </c>
    </row>
    <row r="20" spans="1:5">
      <c r="A20" s="20" t="s">
        <v>103</v>
      </c>
      <c r="B20" s="20"/>
      <c r="C20" s="9" t="s">
        <v>104</v>
      </c>
      <c r="D20" s="23">
        <v>12</v>
      </c>
      <c r="E20" s="13">
        <v>12</v>
      </c>
    </row>
    <row r="21" spans="1:5" ht="53.4" hidden="1">
      <c r="A21" s="25" t="s">
        <v>93</v>
      </c>
      <c r="B21" s="25"/>
      <c r="C21" s="30" t="s">
        <v>100</v>
      </c>
      <c r="D21" s="26">
        <f>D22</f>
        <v>0</v>
      </c>
      <c r="E21" s="26">
        <f t="shared" ref="E21" si="3">E22</f>
        <v>0</v>
      </c>
    </row>
    <row r="22" spans="1:5" hidden="1">
      <c r="A22" s="27" t="s">
        <v>94</v>
      </c>
      <c r="B22" s="20"/>
      <c r="C22" s="9" t="s">
        <v>95</v>
      </c>
      <c r="D22" s="23">
        <v>0</v>
      </c>
      <c r="E22" s="13">
        <v>0</v>
      </c>
    </row>
    <row r="23" spans="1:5" ht="57" customHeight="1">
      <c r="A23" s="39" t="s">
        <v>86</v>
      </c>
      <c r="B23" s="36"/>
      <c r="C23" s="37" t="s">
        <v>24</v>
      </c>
      <c r="D23" s="38">
        <f>D24</f>
        <v>594.29999999999995</v>
      </c>
      <c r="E23" s="38">
        <f t="shared" ref="E23" si="4">E24</f>
        <v>594.29999999999995</v>
      </c>
    </row>
    <row r="24" spans="1:5" ht="33.75" customHeight="1">
      <c r="A24" s="20" t="s">
        <v>86</v>
      </c>
      <c r="B24" s="20" t="s">
        <v>5</v>
      </c>
      <c r="C24" s="9" t="s">
        <v>14</v>
      </c>
      <c r="D24" s="23">
        <f>D28+D25</f>
        <v>594.29999999999995</v>
      </c>
      <c r="E24" s="23">
        <f t="shared" ref="E24" si="5">E28+E25</f>
        <v>594.29999999999995</v>
      </c>
    </row>
    <row r="25" spans="1:5" ht="38.25" customHeight="1">
      <c r="A25" s="19" t="s">
        <v>85</v>
      </c>
      <c r="B25" s="20"/>
      <c r="C25" s="14" t="s">
        <v>38</v>
      </c>
      <c r="D25" s="22">
        <f>D27+D26</f>
        <v>241.7</v>
      </c>
      <c r="E25" s="22">
        <f t="shared" ref="E25" si="6">E27+E26</f>
        <v>241.7</v>
      </c>
    </row>
    <row r="26" spans="1:5" ht="77.25" customHeight="1">
      <c r="A26" s="20" t="s">
        <v>74</v>
      </c>
      <c r="B26" s="20"/>
      <c r="C26" s="9" t="s">
        <v>45</v>
      </c>
      <c r="D26" s="23">
        <v>0.2</v>
      </c>
      <c r="E26" s="13">
        <v>0.2</v>
      </c>
    </row>
    <row r="27" spans="1:5" ht="42" customHeight="1">
      <c r="A27" s="20" t="s">
        <v>70</v>
      </c>
      <c r="B27" s="20"/>
      <c r="C27" s="9" t="s">
        <v>7</v>
      </c>
      <c r="D27" s="23">
        <v>241.5</v>
      </c>
      <c r="E27" s="13">
        <v>241.5</v>
      </c>
    </row>
    <row r="28" spans="1:5" ht="30.75" customHeight="1">
      <c r="A28" s="19" t="s">
        <v>82</v>
      </c>
      <c r="B28" s="20"/>
      <c r="C28" s="14" t="s">
        <v>22</v>
      </c>
      <c r="D28" s="22">
        <f>D29+D30</f>
        <v>352.6</v>
      </c>
      <c r="E28" s="22">
        <f t="shared" ref="E28" si="7">E29+E30</f>
        <v>352.6</v>
      </c>
    </row>
    <row r="29" spans="1:5" ht="65.25" customHeight="1">
      <c r="A29" s="27" t="s">
        <v>96</v>
      </c>
      <c r="B29" s="20"/>
      <c r="C29" s="9" t="s">
        <v>49</v>
      </c>
      <c r="D29" s="23">
        <v>352.3</v>
      </c>
      <c r="E29" s="13">
        <v>352.3</v>
      </c>
    </row>
    <row r="30" spans="1:5" ht="39.75" customHeight="1">
      <c r="A30" s="27" t="s">
        <v>97</v>
      </c>
      <c r="B30" s="20"/>
      <c r="C30" s="9" t="s">
        <v>51</v>
      </c>
      <c r="D30" s="23">
        <v>0.3</v>
      </c>
      <c r="E30" s="13">
        <v>0.3</v>
      </c>
    </row>
    <row r="31" spans="1:5" ht="56.25" customHeight="1">
      <c r="A31" s="39" t="s">
        <v>90</v>
      </c>
      <c r="B31" s="36"/>
      <c r="C31" s="37" t="s">
        <v>6</v>
      </c>
      <c r="D31" s="38">
        <f>D32</f>
        <v>80.3</v>
      </c>
      <c r="E31" s="38">
        <f t="shared" ref="E31" si="8">E32</f>
        <v>80.3</v>
      </c>
    </row>
    <row r="32" spans="1:5" ht="30.75" customHeight="1">
      <c r="A32" s="20" t="s">
        <v>90</v>
      </c>
      <c r="B32" s="20" t="s">
        <v>5</v>
      </c>
      <c r="C32" s="9" t="s">
        <v>14</v>
      </c>
      <c r="D32" s="23">
        <f>D33</f>
        <v>80.3</v>
      </c>
      <c r="E32" s="23">
        <f>E33</f>
        <v>80.3</v>
      </c>
    </row>
    <row r="33" spans="1:5" s="17" customFormat="1" ht="63.6" customHeight="1">
      <c r="A33" s="19" t="s">
        <v>42</v>
      </c>
      <c r="B33" s="19"/>
      <c r="C33" s="14" t="s">
        <v>48</v>
      </c>
      <c r="D33" s="22">
        <f>D35+D34</f>
        <v>80.3</v>
      </c>
      <c r="E33" s="22">
        <f>E35+E34</f>
        <v>80.3</v>
      </c>
    </row>
    <row r="34" spans="1:5" s="17" customFormat="1" ht="44.25" customHeight="1">
      <c r="A34" s="20" t="s">
        <v>41</v>
      </c>
      <c r="B34" s="20"/>
      <c r="C34" s="9" t="s">
        <v>0</v>
      </c>
      <c r="D34" s="23">
        <v>80.3</v>
      </c>
      <c r="E34" s="13">
        <v>80.3</v>
      </c>
    </row>
    <row r="35" spans="1:5" ht="43.5" hidden="1" customHeight="1">
      <c r="A35" s="20" t="s">
        <v>91</v>
      </c>
      <c r="B35" s="20"/>
      <c r="C35" s="16" t="s">
        <v>92</v>
      </c>
      <c r="D35" s="23">
        <v>0</v>
      </c>
      <c r="E35" s="13">
        <v>0</v>
      </c>
    </row>
    <row r="36" spans="1:5" ht="41.25" customHeight="1">
      <c r="A36" s="39" t="s">
        <v>88</v>
      </c>
      <c r="B36" s="39"/>
      <c r="C36" s="40" t="s">
        <v>21</v>
      </c>
      <c r="D36" s="38">
        <f>D37</f>
        <v>2571.8999999999996</v>
      </c>
      <c r="E36" s="38">
        <f t="shared" ref="E36" si="9">E37</f>
        <v>2553.1999999999998</v>
      </c>
    </row>
    <row r="37" spans="1:5" ht="32.25" customHeight="1">
      <c r="A37" s="20" t="s">
        <v>88</v>
      </c>
      <c r="B37" s="20" t="s">
        <v>5</v>
      </c>
      <c r="C37" s="9" t="s">
        <v>14</v>
      </c>
      <c r="D37" s="23">
        <f>D38</f>
        <v>2571.8999999999996</v>
      </c>
      <c r="E37" s="13">
        <f t="shared" ref="E37" si="10">E38</f>
        <v>2553.1999999999998</v>
      </c>
    </row>
    <row r="38" spans="1:5" ht="25.5" customHeight="1">
      <c r="A38" s="20" t="s">
        <v>78</v>
      </c>
      <c r="B38" s="20"/>
      <c r="C38" s="18" t="s">
        <v>12</v>
      </c>
      <c r="D38" s="23">
        <f>D40+D39</f>
        <v>2571.8999999999996</v>
      </c>
      <c r="E38" s="23">
        <f t="shared" ref="E38" si="11">E40+E39</f>
        <v>2553.1999999999998</v>
      </c>
    </row>
    <row r="39" spans="1:5" ht="26.25" customHeight="1">
      <c r="A39" s="20" t="s">
        <v>65</v>
      </c>
      <c r="B39" s="20"/>
      <c r="C39" s="9" t="s">
        <v>50</v>
      </c>
      <c r="D39" s="23">
        <v>1858.6</v>
      </c>
      <c r="E39" s="13">
        <v>1839.9</v>
      </c>
    </row>
    <row r="40" spans="1:5" ht="22.5" customHeight="1">
      <c r="A40" s="20" t="s">
        <v>79</v>
      </c>
      <c r="B40" s="20"/>
      <c r="C40" s="9" t="s">
        <v>8</v>
      </c>
      <c r="D40" s="23">
        <v>713.3</v>
      </c>
      <c r="E40" s="13">
        <v>713.3</v>
      </c>
    </row>
    <row r="41" spans="1:5" ht="79.2">
      <c r="A41" s="32" t="s">
        <v>89</v>
      </c>
      <c r="B41" s="42"/>
      <c r="C41" s="34" t="s">
        <v>110</v>
      </c>
      <c r="D41" s="35">
        <f>D42+D53+D60</f>
        <v>15879</v>
      </c>
      <c r="E41" s="35">
        <f>E42+E53+E60</f>
        <v>13485.2</v>
      </c>
    </row>
    <row r="42" spans="1:5" ht="40.5" customHeight="1">
      <c r="A42" s="39" t="s">
        <v>43</v>
      </c>
      <c r="B42" s="39"/>
      <c r="C42" s="41" t="s">
        <v>20</v>
      </c>
      <c r="D42" s="38">
        <f>D43</f>
        <v>8883.5999999999985</v>
      </c>
      <c r="E42" s="38">
        <f t="shared" ref="E42" si="12">E43</f>
        <v>6622.8</v>
      </c>
    </row>
    <row r="43" spans="1:5" ht="31.5" customHeight="1">
      <c r="A43" s="20" t="s">
        <v>43</v>
      </c>
      <c r="B43" s="20" t="s">
        <v>5</v>
      </c>
      <c r="C43" s="9" t="s">
        <v>14</v>
      </c>
      <c r="D43" s="23">
        <f>D44+D51</f>
        <v>8883.5999999999985</v>
      </c>
      <c r="E43" s="23">
        <f t="shared" ref="E43" si="13">E44+E51</f>
        <v>6622.8</v>
      </c>
    </row>
    <row r="44" spans="1:5" s="17" customFormat="1" ht="27">
      <c r="A44" s="19" t="s">
        <v>62</v>
      </c>
      <c r="B44" s="19"/>
      <c r="C44" s="14" t="s">
        <v>26</v>
      </c>
      <c r="D44" s="22">
        <f>D45+D48+D49+D50+D46+D47</f>
        <v>8855.2999999999993</v>
      </c>
      <c r="E44" s="22">
        <f t="shared" ref="E44" si="14">E45+E48+E49+E50+E46+E47</f>
        <v>6594.5</v>
      </c>
    </row>
    <row r="45" spans="1:5" ht="53.4" hidden="1">
      <c r="A45" s="20" t="s">
        <v>75</v>
      </c>
      <c r="B45" s="20"/>
      <c r="C45" s="9" t="s">
        <v>35</v>
      </c>
      <c r="D45" s="23">
        <v>0</v>
      </c>
      <c r="E45" s="13">
        <v>0</v>
      </c>
    </row>
    <row r="46" spans="1:5" ht="27">
      <c r="A46" s="27" t="s">
        <v>127</v>
      </c>
      <c r="B46" s="20"/>
      <c r="C46" s="28" t="s">
        <v>128</v>
      </c>
      <c r="D46" s="23">
        <v>1426</v>
      </c>
      <c r="E46" s="13">
        <v>1426</v>
      </c>
    </row>
    <row r="47" spans="1:5" ht="27">
      <c r="A47" s="27" t="s">
        <v>129</v>
      </c>
      <c r="B47" s="20"/>
      <c r="C47" s="28" t="s">
        <v>128</v>
      </c>
      <c r="D47" s="23">
        <v>1417</v>
      </c>
      <c r="E47" s="13">
        <v>1417</v>
      </c>
    </row>
    <row r="48" spans="1:5" ht="53.4">
      <c r="A48" s="20" t="s">
        <v>39</v>
      </c>
      <c r="B48" s="20"/>
      <c r="C48" s="9" t="s">
        <v>34</v>
      </c>
      <c r="D48" s="23">
        <v>3167</v>
      </c>
      <c r="E48" s="13">
        <v>906.2</v>
      </c>
    </row>
    <row r="49" spans="1:6" ht="43.5" customHeight="1">
      <c r="A49" s="20" t="s">
        <v>114</v>
      </c>
      <c r="B49" s="20"/>
      <c r="C49" s="9" t="s">
        <v>115</v>
      </c>
      <c r="D49" s="23">
        <v>1426.4</v>
      </c>
      <c r="E49" s="13">
        <v>1426.4</v>
      </c>
    </row>
    <row r="50" spans="1:6" ht="45" customHeight="1">
      <c r="A50" s="20" t="s">
        <v>116</v>
      </c>
      <c r="B50" s="20"/>
      <c r="C50" s="9" t="s">
        <v>115</v>
      </c>
      <c r="D50" s="23">
        <v>1418.9</v>
      </c>
      <c r="E50" s="13">
        <v>1418.9</v>
      </c>
    </row>
    <row r="51" spans="1:6" ht="53.4">
      <c r="A51" s="25" t="s">
        <v>112</v>
      </c>
      <c r="B51" s="25"/>
      <c r="C51" s="30" t="s">
        <v>98</v>
      </c>
      <c r="D51" s="26">
        <f>D52</f>
        <v>28.3</v>
      </c>
      <c r="E51" s="26">
        <f t="shared" ref="E51" si="15">E52</f>
        <v>28.3</v>
      </c>
      <c r="F51" s="31"/>
    </row>
    <row r="52" spans="1:6">
      <c r="A52" s="27" t="s">
        <v>113</v>
      </c>
      <c r="B52" s="20"/>
      <c r="C52" s="9" t="s">
        <v>99</v>
      </c>
      <c r="D52" s="23">
        <v>28.3</v>
      </c>
      <c r="E52" s="13">
        <v>28.3</v>
      </c>
    </row>
    <row r="53" spans="1:6" ht="63.75" customHeight="1">
      <c r="A53" s="39" t="s">
        <v>40</v>
      </c>
      <c r="B53" s="39"/>
      <c r="C53" s="37" t="s">
        <v>29</v>
      </c>
      <c r="D53" s="38">
        <f>D54</f>
        <v>1733.5</v>
      </c>
      <c r="E53" s="38">
        <f t="shared" ref="E53" si="16">E54</f>
        <v>1600.5</v>
      </c>
    </row>
    <row r="54" spans="1:6" ht="33" customHeight="1">
      <c r="A54" s="20" t="s">
        <v>40</v>
      </c>
      <c r="B54" s="20" t="s">
        <v>5</v>
      </c>
      <c r="C54" s="9" t="s">
        <v>14</v>
      </c>
      <c r="D54" s="23">
        <f>D55+D57</f>
        <v>1733.5</v>
      </c>
      <c r="E54" s="23">
        <f t="shared" ref="E54" si="17">E55+E57</f>
        <v>1600.5</v>
      </c>
    </row>
    <row r="55" spans="1:6" s="17" customFormat="1" ht="40.5" customHeight="1">
      <c r="A55" s="19" t="s">
        <v>63</v>
      </c>
      <c r="B55" s="19"/>
      <c r="C55" s="14" t="s">
        <v>1</v>
      </c>
      <c r="D55" s="22">
        <f>D56</f>
        <v>1437.9</v>
      </c>
      <c r="E55" s="22">
        <f t="shared" ref="E55" si="18">E56</f>
        <v>1304.9000000000001</v>
      </c>
    </row>
    <row r="56" spans="1:6" ht="27">
      <c r="A56" s="20" t="s">
        <v>54</v>
      </c>
      <c r="B56" s="20"/>
      <c r="C56" s="9" t="s">
        <v>11</v>
      </c>
      <c r="D56" s="23">
        <v>1437.9</v>
      </c>
      <c r="E56" s="13">
        <v>1304.9000000000001</v>
      </c>
    </row>
    <row r="57" spans="1:6" s="17" customFormat="1" ht="40.200000000000003">
      <c r="A57" s="19" t="s">
        <v>60</v>
      </c>
      <c r="B57" s="19"/>
      <c r="C57" s="14" t="s">
        <v>19</v>
      </c>
      <c r="D57" s="22">
        <f>D58+D59</f>
        <v>295.60000000000002</v>
      </c>
      <c r="E57" s="22">
        <f t="shared" ref="E57" si="19">E58+E59</f>
        <v>295.60000000000002</v>
      </c>
    </row>
    <row r="58" spans="1:6" ht="27">
      <c r="A58" s="20" t="s">
        <v>68</v>
      </c>
      <c r="B58" s="20"/>
      <c r="C58" s="9" t="s">
        <v>16</v>
      </c>
      <c r="D58" s="23">
        <v>10.5</v>
      </c>
      <c r="E58" s="13">
        <v>10.5</v>
      </c>
    </row>
    <row r="59" spans="1:6">
      <c r="A59" s="20" t="s">
        <v>117</v>
      </c>
      <c r="B59" s="20"/>
      <c r="C59" s="48" t="s">
        <v>118</v>
      </c>
      <c r="D59" s="23">
        <v>285.10000000000002</v>
      </c>
      <c r="E59" s="13">
        <v>285.10000000000002</v>
      </c>
    </row>
    <row r="60" spans="1:6" ht="70.2" customHeight="1">
      <c r="A60" s="39" t="s">
        <v>57</v>
      </c>
      <c r="B60" s="39"/>
      <c r="C60" s="37" t="s">
        <v>27</v>
      </c>
      <c r="D60" s="38">
        <f>D61</f>
        <v>5261.9000000000005</v>
      </c>
      <c r="E60" s="38">
        <f>E61</f>
        <v>5261.9000000000005</v>
      </c>
    </row>
    <row r="61" spans="1:6" ht="27">
      <c r="A61" s="20" t="s">
        <v>57</v>
      </c>
      <c r="B61" s="20" t="s">
        <v>5</v>
      </c>
      <c r="C61" s="9" t="s">
        <v>14</v>
      </c>
      <c r="D61" s="23">
        <f>D62+D66</f>
        <v>5261.9000000000005</v>
      </c>
      <c r="E61" s="23">
        <f>E62+E66</f>
        <v>5261.9000000000005</v>
      </c>
    </row>
    <row r="62" spans="1:6" ht="76.95" customHeight="1">
      <c r="A62" s="19" t="s">
        <v>69</v>
      </c>
      <c r="B62" s="19"/>
      <c r="C62" s="14" t="s">
        <v>28</v>
      </c>
      <c r="D62" s="22">
        <f>D63+D64+D65</f>
        <v>615.1</v>
      </c>
      <c r="E62" s="22">
        <f t="shared" ref="E62" si="20">E63+E64+E65</f>
        <v>615.1</v>
      </c>
    </row>
    <row r="63" spans="1:6" s="17" customFormat="1" ht="20.25" customHeight="1">
      <c r="A63" s="20" t="s">
        <v>58</v>
      </c>
      <c r="B63" s="20"/>
      <c r="C63" s="9" t="s">
        <v>36</v>
      </c>
      <c r="D63" s="23">
        <v>43.5</v>
      </c>
      <c r="E63" s="13">
        <v>43.5</v>
      </c>
    </row>
    <row r="64" spans="1:6">
      <c r="A64" s="20" t="s">
        <v>64</v>
      </c>
      <c r="B64" s="20"/>
      <c r="C64" s="9" t="s">
        <v>9</v>
      </c>
      <c r="D64" s="23">
        <v>283.8</v>
      </c>
      <c r="E64" s="13">
        <v>283.8</v>
      </c>
    </row>
    <row r="65" spans="1:5" ht="27">
      <c r="A65" s="27" t="s">
        <v>106</v>
      </c>
      <c r="B65" s="27"/>
      <c r="C65" s="28" t="s">
        <v>105</v>
      </c>
      <c r="D65" s="29">
        <v>287.8</v>
      </c>
      <c r="E65" s="29">
        <v>287.8</v>
      </c>
    </row>
    <row r="66" spans="1:5" ht="27">
      <c r="A66" s="19" t="s">
        <v>55</v>
      </c>
      <c r="B66" s="19"/>
      <c r="C66" s="14" t="s">
        <v>23</v>
      </c>
      <c r="D66" s="22">
        <f>D71+D72+D73+D74+D75+D76+D77+D67+D68+D69+D70</f>
        <v>4646.8</v>
      </c>
      <c r="E66" s="22">
        <f t="shared" ref="E66" si="21">E71+E72+E73+E74+E75+E76+E77+E67+E68+E69+E70</f>
        <v>4646.8</v>
      </c>
    </row>
    <row r="67" spans="1:5" ht="30.75" customHeight="1">
      <c r="A67" s="27" t="s">
        <v>130</v>
      </c>
      <c r="B67" s="27"/>
      <c r="C67" s="28" t="s">
        <v>128</v>
      </c>
      <c r="D67" s="29">
        <v>697.9</v>
      </c>
      <c r="E67" s="29">
        <v>697.9</v>
      </c>
    </row>
    <row r="68" spans="1:5" ht="27">
      <c r="A68" s="27" t="s">
        <v>131</v>
      </c>
      <c r="B68" s="27"/>
      <c r="C68" s="28" t="s">
        <v>128</v>
      </c>
      <c r="D68" s="29">
        <v>448.4</v>
      </c>
      <c r="E68" s="29">
        <v>448.4</v>
      </c>
    </row>
    <row r="69" spans="1:5" ht="27">
      <c r="A69" s="27" t="s">
        <v>132</v>
      </c>
      <c r="B69" s="27"/>
      <c r="C69" s="28" t="s">
        <v>128</v>
      </c>
      <c r="D69" s="29">
        <v>420</v>
      </c>
      <c r="E69" s="29">
        <v>420</v>
      </c>
    </row>
    <row r="70" spans="1:5" ht="27">
      <c r="A70" s="27" t="s">
        <v>133</v>
      </c>
      <c r="B70" s="27"/>
      <c r="C70" s="28" t="s">
        <v>128</v>
      </c>
      <c r="D70" s="29">
        <v>421.8</v>
      </c>
      <c r="E70" s="29">
        <v>421.8</v>
      </c>
    </row>
    <row r="71" spans="1:5" s="17" customFormat="1">
      <c r="A71" s="27" t="s">
        <v>66</v>
      </c>
      <c r="B71" s="27"/>
      <c r="C71" s="28" t="s">
        <v>44</v>
      </c>
      <c r="D71" s="29">
        <v>116.7</v>
      </c>
      <c r="E71" s="29">
        <v>116.7</v>
      </c>
    </row>
    <row r="72" spans="1:5" s="17" customFormat="1" ht="27">
      <c r="A72" s="20" t="s">
        <v>56</v>
      </c>
      <c r="B72" s="20"/>
      <c r="C72" s="9" t="s">
        <v>37</v>
      </c>
      <c r="D72" s="23">
        <v>509</v>
      </c>
      <c r="E72" s="13">
        <v>509</v>
      </c>
    </row>
    <row r="73" spans="1:5">
      <c r="A73" s="27" t="s">
        <v>107</v>
      </c>
      <c r="B73" s="20"/>
      <c r="C73" s="9" t="s">
        <v>108</v>
      </c>
      <c r="D73" s="23">
        <v>110</v>
      </c>
      <c r="E73" s="13">
        <v>110</v>
      </c>
    </row>
    <row r="74" spans="1:5" ht="43.5" customHeight="1">
      <c r="A74" s="27" t="s">
        <v>119</v>
      </c>
      <c r="B74" s="20"/>
      <c r="C74" s="9" t="s">
        <v>115</v>
      </c>
      <c r="D74" s="23">
        <v>698.6</v>
      </c>
      <c r="E74" s="13">
        <v>698.6</v>
      </c>
    </row>
    <row r="75" spans="1:5" ht="51" customHeight="1">
      <c r="A75" s="27" t="s">
        <v>120</v>
      </c>
      <c r="B75" s="20"/>
      <c r="C75" s="9" t="s">
        <v>115</v>
      </c>
      <c r="D75" s="23">
        <v>449.4</v>
      </c>
      <c r="E75" s="13">
        <v>449.4</v>
      </c>
    </row>
    <row r="76" spans="1:5" ht="45.75" customHeight="1">
      <c r="A76" s="27" t="s">
        <v>121</v>
      </c>
      <c r="B76" s="20"/>
      <c r="C76" s="9" t="s">
        <v>115</v>
      </c>
      <c r="D76" s="23">
        <v>386.1</v>
      </c>
      <c r="E76" s="13">
        <v>386.1</v>
      </c>
    </row>
    <row r="77" spans="1:5" ht="41.25" customHeight="1">
      <c r="A77" s="27" t="s">
        <v>122</v>
      </c>
      <c r="B77" s="20"/>
      <c r="C77" s="9" t="s">
        <v>115</v>
      </c>
      <c r="D77" s="23">
        <v>388.9</v>
      </c>
      <c r="E77" s="13">
        <v>388.9</v>
      </c>
    </row>
    <row r="78" spans="1:5" ht="66">
      <c r="A78" s="32" t="s">
        <v>61</v>
      </c>
      <c r="B78" s="42"/>
      <c r="C78" s="34" t="s">
        <v>111</v>
      </c>
      <c r="D78" s="35">
        <f>D79</f>
        <v>5475.7999999999993</v>
      </c>
      <c r="E78" s="35">
        <f t="shared" ref="E78" si="22">E79</f>
        <v>5475.7999999999993</v>
      </c>
    </row>
    <row r="79" spans="1:5" ht="43.5" customHeight="1">
      <c r="A79" s="39" t="s">
        <v>67</v>
      </c>
      <c r="B79" s="39"/>
      <c r="C79" s="37" t="s">
        <v>15</v>
      </c>
      <c r="D79" s="38">
        <f>D80</f>
        <v>5475.7999999999993</v>
      </c>
      <c r="E79" s="38">
        <f t="shared" ref="E79" si="23">E80</f>
        <v>5475.7999999999993</v>
      </c>
    </row>
    <row r="80" spans="1:5" ht="28.5" customHeight="1">
      <c r="A80" s="20" t="s">
        <v>67</v>
      </c>
      <c r="B80" s="20" t="s">
        <v>5</v>
      </c>
      <c r="C80" s="9" t="s">
        <v>14</v>
      </c>
      <c r="D80" s="23">
        <f>D81</f>
        <v>5475.7999999999993</v>
      </c>
      <c r="E80" s="23">
        <f t="shared" ref="E80" si="24">E81</f>
        <v>5475.7999999999993</v>
      </c>
    </row>
    <row r="81" spans="1:5" s="17" customFormat="1" ht="42" customHeight="1">
      <c r="A81" s="19" t="s">
        <v>59</v>
      </c>
      <c r="B81" s="19"/>
      <c r="C81" s="14" t="s">
        <v>32</v>
      </c>
      <c r="D81" s="22">
        <f>D83+D84+D85+D86+D82</f>
        <v>5475.7999999999993</v>
      </c>
      <c r="E81" s="22">
        <f t="shared" ref="E81" si="25">E83+E84+E85+E86+E82</f>
        <v>5475.7999999999993</v>
      </c>
    </row>
    <row r="82" spans="1:5" s="17" customFormat="1" ht="42" customHeight="1">
      <c r="A82" s="27" t="s">
        <v>123</v>
      </c>
      <c r="B82" s="27"/>
      <c r="C82" s="28" t="s">
        <v>124</v>
      </c>
      <c r="D82" s="29">
        <v>2354.6999999999998</v>
      </c>
      <c r="E82" s="29">
        <v>2354.6999999999998</v>
      </c>
    </row>
    <row r="83" spans="1:5" ht="38.25" customHeight="1">
      <c r="A83" s="24" t="s">
        <v>76</v>
      </c>
      <c r="B83" s="20"/>
      <c r="C83" s="9" t="s">
        <v>52</v>
      </c>
      <c r="D83" s="23">
        <v>1429.3</v>
      </c>
      <c r="E83" s="13">
        <v>1429.3</v>
      </c>
    </row>
    <row r="84" spans="1:5" ht="38.25" customHeight="1">
      <c r="A84" s="24" t="s">
        <v>77</v>
      </c>
      <c r="B84" s="20"/>
      <c r="C84" s="16" t="s">
        <v>18</v>
      </c>
      <c r="D84" s="23">
        <v>330</v>
      </c>
      <c r="E84" s="13">
        <v>330</v>
      </c>
    </row>
    <row r="85" spans="1:5" ht="29.25" customHeight="1">
      <c r="A85" s="24" t="s">
        <v>102</v>
      </c>
      <c r="B85" s="20"/>
      <c r="C85" s="16" t="s">
        <v>101</v>
      </c>
      <c r="D85" s="23">
        <v>246.5</v>
      </c>
      <c r="E85" s="13">
        <v>246.5</v>
      </c>
    </row>
    <row r="86" spans="1:5" ht="42.75" customHeight="1">
      <c r="A86" s="24" t="s">
        <v>81</v>
      </c>
      <c r="B86" s="20"/>
      <c r="C86" s="16" t="s">
        <v>2</v>
      </c>
      <c r="D86" s="23">
        <v>1115.3</v>
      </c>
      <c r="E86" s="13">
        <v>1115.3</v>
      </c>
    </row>
    <row r="87" spans="1:5" ht="27.75" customHeight="1">
      <c r="A87" s="43" t="s">
        <v>71</v>
      </c>
      <c r="B87" s="43"/>
      <c r="C87" s="44" t="s">
        <v>13</v>
      </c>
      <c r="D87" s="45">
        <f t="shared" ref="D87:E89" si="26">D88</f>
        <v>4.2</v>
      </c>
      <c r="E87" s="45">
        <f t="shared" si="26"/>
        <v>4.2</v>
      </c>
    </row>
    <row r="88" spans="1:5" ht="31.5" customHeight="1">
      <c r="A88" s="36" t="s">
        <v>73</v>
      </c>
      <c r="B88" s="36" t="s">
        <v>5</v>
      </c>
      <c r="C88" s="46" t="s">
        <v>14</v>
      </c>
      <c r="D88" s="47">
        <f>D89</f>
        <v>4.2</v>
      </c>
      <c r="E88" s="47">
        <f t="shared" si="26"/>
        <v>4.2</v>
      </c>
    </row>
    <row r="89" spans="1:5" ht="33.75" customHeight="1">
      <c r="A89" s="25" t="s">
        <v>73</v>
      </c>
      <c r="B89" s="25"/>
      <c r="C89" s="30" t="s">
        <v>25</v>
      </c>
      <c r="D89" s="26">
        <f t="shared" si="26"/>
        <v>4.2</v>
      </c>
      <c r="E89" s="49">
        <f t="shared" si="26"/>
        <v>4.2</v>
      </c>
    </row>
    <row r="90" spans="1:5" ht="18.75" customHeight="1">
      <c r="A90" s="20" t="s">
        <v>72</v>
      </c>
      <c r="B90" s="20"/>
      <c r="C90" s="16" t="s">
        <v>10</v>
      </c>
      <c r="D90" s="23">
        <v>4.2</v>
      </c>
      <c r="E90" s="13">
        <v>4.2</v>
      </c>
    </row>
    <row r="91" spans="1:5">
      <c r="A91" s="12"/>
      <c r="B91" s="12"/>
      <c r="C91" s="14" t="s">
        <v>31</v>
      </c>
      <c r="D91" s="15">
        <f>D14+D41+D78+D87</f>
        <v>24896.5</v>
      </c>
      <c r="E91" s="15">
        <f>E14+E41+E78+E87</f>
        <v>22484</v>
      </c>
    </row>
    <row r="92" spans="1:5">
      <c r="A92" s="1"/>
      <c r="B92" s="1"/>
    </row>
    <row r="93" spans="1:5">
      <c r="A93" s="1"/>
      <c r="B93" s="1"/>
    </row>
    <row r="94" spans="1:5">
      <c r="A94" s="1"/>
      <c r="B94" s="1"/>
    </row>
    <row r="95" spans="1:5">
      <c r="A95" s="1"/>
      <c r="B95" s="1"/>
    </row>
    <row r="96" spans="1:5">
      <c r="A96" s="1"/>
      <c r="B96" s="1"/>
    </row>
    <row r="97" spans="1:2">
      <c r="A97" s="1"/>
      <c r="B97" s="1"/>
    </row>
    <row r="98" spans="1:2">
      <c r="A98" s="1"/>
      <c r="B98" s="1"/>
    </row>
    <row r="99" spans="1:2">
      <c r="A99" s="1"/>
      <c r="B99" s="1"/>
    </row>
    <row r="100" spans="1:2">
      <c r="A100" s="1"/>
      <c r="B100" s="1"/>
    </row>
    <row r="101" spans="1:2">
      <c r="A101" s="1"/>
      <c r="B101" s="1"/>
    </row>
    <row r="102" spans="1:2">
      <c r="A102" s="1"/>
      <c r="B102" s="1"/>
    </row>
    <row r="103" spans="1:2">
      <c r="A103" s="1"/>
      <c r="B103" s="1"/>
    </row>
    <row r="104" spans="1:2">
      <c r="A104" s="1"/>
      <c r="B104" s="1"/>
    </row>
    <row r="105" spans="1:2">
      <c r="A105" s="1"/>
      <c r="B105" s="1"/>
    </row>
    <row r="106" spans="1:2">
      <c r="A106" s="1"/>
      <c r="B106" s="1"/>
    </row>
    <row r="107" spans="1:2">
      <c r="A107" s="1"/>
      <c r="B107" s="1"/>
    </row>
    <row r="108" spans="1:2">
      <c r="A108" s="1"/>
      <c r="B108" s="1"/>
    </row>
    <row r="109" spans="1:2">
      <c r="A109" s="1"/>
      <c r="B109" s="1"/>
    </row>
    <row r="110" spans="1:2">
      <c r="A110" s="1"/>
      <c r="B110" s="1"/>
    </row>
    <row r="111" spans="1:2">
      <c r="A111" s="1"/>
      <c r="B111" s="1"/>
    </row>
    <row r="112" spans="1:2">
      <c r="A112" s="1"/>
      <c r="B112" s="1"/>
    </row>
    <row r="113" spans="1:2">
      <c r="A113" s="1"/>
      <c r="B113" s="1"/>
    </row>
    <row r="114" spans="1:2">
      <c r="A114" s="1"/>
      <c r="B114" s="1"/>
    </row>
    <row r="115" spans="1:2">
      <c r="A115" s="1"/>
      <c r="B115" s="1"/>
    </row>
    <row r="116" spans="1:2">
      <c r="A116" s="1"/>
      <c r="B116" s="1"/>
    </row>
    <row r="117" spans="1:2">
      <c r="A117" s="1"/>
      <c r="B117" s="1"/>
    </row>
    <row r="118" spans="1:2">
      <c r="A118" s="1"/>
      <c r="B118" s="1"/>
    </row>
    <row r="119" spans="1:2">
      <c r="A119" s="1"/>
      <c r="B119" s="1"/>
    </row>
    <row r="120" spans="1:2">
      <c r="A120" s="1"/>
      <c r="B120" s="1"/>
    </row>
    <row r="121" spans="1:2">
      <c r="A121" s="1"/>
      <c r="B121" s="1"/>
    </row>
    <row r="122" spans="1:2">
      <c r="A122" s="1"/>
      <c r="B122" s="1"/>
    </row>
    <row r="123" spans="1:2">
      <c r="A123" s="1"/>
      <c r="B123" s="1"/>
    </row>
    <row r="124" spans="1:2">
      <c r="A124" s="1"/>
      <c r="B124" s="1"/>
    </row>
    <row r="125" spans="1:2">
      <c r="A125" s="1"/>
      <c r="B125" s="1"/>
    </row>
    <row r="126" spans="1:2">
      <c r="A126" s="1"/>
      <c r="B126" s="1"/>
    </row>
    <row r="127" spans="1:2">
      <c r="A127" s="1"/>
      <c r="B127" s="1"/>
    </row>
    <row r="128" spans="1:2">
      <c r="A128" s="1"/>
      <c r="B128" s="1"/>
    </row>
    <row r="129" spans="1:2">
      <c r="A129" s="1"/>
      <c r="B129" s="1"/>
    </row>
    <row r="130" spans="1:2">
      <c r="A130" s="1"/>
      <c r="B130" s="1"/>
    </row>
    <row r="131" spans="1:2">
      <c r="A131" s="1"/>
      <c r="B131" s="1"/>
    </row>
    <row r="132" spans="1:2">
      <c r="A132" s="1"/>
      <c r="B132" s="1"/>
    </row>
    <row r="133" spans="1:2">
      <c r="A133" s="1"/>
      <c r="B133" s="1"/>
    </row>
    <row r="134" spans="1:2">
      <c r="A134" s="1"/>
      <c r="B134" s="1"/>
    </row>
    <row r="135" spans="1:2">
      <c r="A135" s="1"/>
      <c r="B135" s="1"/>
    </row>
    <row r="136" spans="1:2">
      <c r="A136" s="1"/>
      <c r="B136" s="1"/>
    </row>
    <row r="137" spans="1:2">
      <c r="A137" s="1"/>
      <c r="B137" s="1"/>
    </row>
    <row r="138" spans="1:2">
      <c r="A138" s="1"/>
      <c r="B138" s="1"/>
    </row>
    <row r="139" spans="1:2">
      <c r="A139" s="1"/>
      <c r="B139" s="1"/>
    </row>
    <row r="140" spans="1:2">
      <c r="A140" s="1"/>
      <c r="B140" s="1"/>
    </row>
    <row r="141" spans="1:2">
      <c r="A141" s="1"/>
      <c r="B141" s="1"/>
    </row>
    <row r="142" spans="1:2">
      <c r="A142" s="1"/>
      <c r="B142" s="1"/>
    </row>
    <row r="143" spans="1:2">
      <c r="A143" s="1"/>
      <c r="B143" s="1"/>
    </row>
    <row r="144" spans="1:2">
      <c r="A144" s="1"/>
      <c r="B144" s="1"/>
    </row>
    <row r="145" spans="1:2">
      <c r="A145" s="1"/>
      <c r="B145" s="1"/>
    </row>
    <row r="146" spans="1:2">
      <c r="A146" s="1"/>
      <c r="B146" s="1"/>
    </row>
    <row r="147" spans="1:2">
      <c r="A147" s="1"/>
      <c r="B147" s="1"/>
    </row>
    <row r="148" spans="1:2">
      <c r="A148" s="1"/>
      <c r="B148" s="1"/>
    </row>
    <row r="149" spans="1:2">
      <c r="A149" s="1"/>
      <c r="B149" s="1"/>
    </row>
    <row r="150" spans="1:2">
      <c r="A150" s="1"/>
      <c r="B150" s="1"/>
    </row>
    <row r="151" spans="1:2">
      <c r="A151" s="1"/>
      <c r="B151" s="1"/>
    </row>
    <row r="152" spans="1:2">
      <c r="A152" s="1"/>
      <c r="B152" s="1"/>
    </row>
  </sheetData>
  <mergeCells count="17">
    <mergeCell ref="B9:B11"/>
    <mergeCell ref="A9:A11"/>
    <mergeCell ref="A8:E8"/>
    <mergeCell ref="C9:C11"/>
    <mergeCell ref="G8:I8"/>
    <mergeCell ref="G9:G12"/>
    <mergeCell ref="H9:I9"/>
    <mergeCell ref="D9:E9"/>
    <mergeCell ref="D10:D11"/>
    <mergeCell ref="E10:E11"/>
    <mergeCell ref="C5:E5"/>
    <mergeCell ref="C6:E6"/>
    <mergeCell ref="C7:E7"/>
    <mergeCell ref="C1:E1"/>
    <mergeCell ref="C2:E2"/>
    <mergeCell ref="C3:E3"/>
    <mergeCell ref="C4:E4"/>
  </mergeCells>
  <pageMargins left="0.70866141732283472" right="0.11811023622047245" top="0.35433070866141736" bottom="0.27559055118110237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"/>
  <sheetViews>
    <sheetView zoomScaleSheetLayoutView="75" workbookViewId="0"/>
  </sheetViews>
  <sheetFormatPr defaultColWidth="8.88671875" defaultRowHeight="14.4"/>
  <sheetData/>
  <pageMargins left="0.69986110925674438" right="0.69986110925674438" top="0.75" bottom="0.75" header="0.30000001192092896" footer="0.30000001192092896"/>
  <pageSetup fitToWidth="0" fitToHeight="0" orientation="portrait" draft="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"/>
  <sheetViews>
    <sheetView zoomScaleSheetLayoutView="75" workbookViewId="0"/>
  </sheetViews>
  <sheetFormatPr defaultColWidth="8.88671875" defaultRowHeight="14.4"/>
  <sheetData/>
  <pageMargins left="0.69986110925674438" right="0.69986110925674438" top="0.75" bottom="0.75" header="0.30000001192092896" footer="0.30000001192092896"/>
  <pageSetup fitToWidth="0" fitToHeight="0" orientation="portrait" draf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Пользователь Windows</cp:lastModifiedBy>
  <cp:revision>2</cp:revision>
  <cp:lastPrinted>2023-02-10T07:56:11Z</cp:lastPrinted>
  <dcterms:created xsi:type="dcterms:W3CDTF">2013-10-28T09:25:24Z</dcterms:created>
  <dcterms:modified xsi:type="dcterms:W3CDTF">2023-02-13T08:02:43Z</dcterms:modified>
  <cp:version>0906.0100.01</cp:version>
</cp:coreProperties>
</file>